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sdepr-my.sharepoint.com/personal/00cpc1_salud_gov_pr/Documents/Subastas- Gerencia/2026-2027/RFP/RFP-SP-2026-2027-010-VIQ RADIOLOGIA/"/>
    </mc:Choice>
  </mc:AlternateContent>
  <xr:revisionPtr revIDLastSave="43" documentId="13_ncr:1_{2853E673-975D-45CC-8FCC-954B1D67634F}" xr6:coauthVersionLast="47" xr6:coauthVersionMax="47" xr10:uidLastSave="{D3B315AB-0035-4FD8-A3CF-13E994FC30C3}"/>
  <bookViews>
    <workbookView xWindow="-120" yWindow="-120" windowWidth="29040" windowHeight="15720" tabRatio="500" activeTab="2" xr2:uid="{00000000-000D-0000-FFFF-FFFF00000000}"/>
  </bookViews>
  <sheets>
    <sheet name="Instrucciones" sheetId="1" r:id="rId1"/>
    <sheet name="Resumen" sheetId="2" r:id="rId2"/>
    <sheet name="Partida 1" sheetId="3" r:id="rId3"/>
    <sheet name="Partida 2" sheetId="4" r:id="rId4"/>
    <sheet name="Partida 3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8" i="5" l="1"/>
  <c r="F27" i="5"/>
  <c r="F26" i="5"/>
  <c r="F25" i="5"/>
  <c r="F24" i="5"/>
  <c r="F29" i="5" s="1"/>
  <c r="C9" i="2" s="1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20" i="5" s="1"/>
  <c r="B9" i="2" s="1"/>
  <c r="F26" i="4"/>
  <c r="F25" i="4"/>
  <c r="F27" i="4" s="1"/>
  <c r="C8" i="2" s="1"/>
  <c r="F24" i="4"/>
  <c r="F23" i="4"/>
  <c r="F22" i="4"/>
  <c r="F17" i="4"/>
  <c r="F16" i="4"/>
  <c r="F15" i="4"/>
  <c r="F14" i="4"/>
  <c r="F13" i="4"/>
  <c r="F12" i="4"/>
  <c r="F11" i="4"/>
  <c r="F10" i="4"/>
  <c r="F9" i="4"/>
  <c r="F8" i="4"/>
  <c r="F7" i="4"/>
  <c r="F18" i="4" s="1"/>
  <c r="B8" i="2" s="1"/>
  <c r="F28" i="3"/>
  <c r="C7" i="2" s="1"/>
  <c r="F27" i="3"/>
  <c r="F26" i="3"/>
  <c r="F25" i="3"/>
  <c r="F24" i="3"/>
  <c r="F23" i="3"/>
  <c r="F18" i="3"/>
  <c r="F17" i="3"/>
  <c r="F16" i="3"/>
  <c r="F15" i="3"/>
  <c r="F14" i="3"/>
  <c r="F13" i="3"/>
  <c r="F12" i="3"/>
  <c r="F11" i="3"/>
  <c r="F10" i="3"/>
  <c r="F9" i="3"/>
  <c r="F19" i="3" s="1"/>
  <c r="B7" i="2" s="1"/>
  <c r="F8" i="3"/>
  <c r="F7" i="3"/>
  <c r="C4" i="2"/>
  <c r="B10" i="2" l="1"/>
  <c r="D7" i="2"/>
  <c r="C10" i="2"/>
  <c r="D8" i="2"/>
  <c r="D9" i="2"/>
  <c r="D10" i="2" l="1"/>
</calcChain>
</file>

<file path=xl/sharedStrings.xml><?xml version="1.0" encoding="utf-8"?>
<sst xmlns="http://schemas.openxmlformats.org/spreadsheetml/2006/main" count="254" uniqueCount="131">
  <si>
    <t>ANEJO A — HOJA DE PRECIOS</t>
  </si>
  <si>
    <t>Solicitud de Propuestas para la adquisición de equipo radiográfico digital, sonografía y mamografía para el CDT Susana Centeno de Vieques</t>
  </si>
  <si>
    <t>Departamento de Salud del Gobierno de Puerto Rico — Oficina de Subastas</t>
  </si>
  <si>
    <t>Número de RFP: ____________________</t>
  </si>
  <si>
    <t>INSTRUCCIONES AL PROPONENTE</t>
  </si>
  <si>
    <t>1. Complete únicamente las celdas sombreadas en amarillo. No altere la estructura, las filas, las columnas ni las fórmulas de esta Hoja de Precios.</t>
  </si>
  <si>
    <t>2. Cada partida se evalúa y se adjudica de forma independiente. Puede ofertar por una, por varias o por todas las partidas. Complete solamente las hojas de las partidas que oferte.</t>
  </si>
  <si>
    <t>3. Los precios se cotizarán en dólares estadounidenses y libres del impuesto sobre ventas y uso. El Departamento proveerá el certificado de exención correspondiente.</t>
  </si>
  <si>
    <t>4. El Precio Total de la partida deberá incluir el equipo, todos los componentes y accesorios requeridos, las licencias, el transporte y la logística completa hasta la sala designada en el CDT de Vieques, la instalación llave en mano, la integración con RIS/PACS, las pruebas de aceptación por Físico Médico, el adiestramiento de aplicaciones y la garantía base.</t>
  </si>
  <si>
    <t>LEYENDA</t>
  </si>
  <si>
    <t>Celdas amarillas: las completa el proponente.  |  Celdas verdes: totales calculados automáticamente.  |  Celdas blancas: texto fijo del pliego.</t>
  </si>
  <si>
    <t>Esta Hoja de Precios forma parte integral del Pliego. Su omisión, alteración o entrega incompleta podrá ser causa para que la propuesta no sea considerada.</t>
  </si>
  <si>
    <t>ANEJO A — HOJA DE PRECIOS · RESUMEN DE LA OFERTA</t>
  </si>
  <si>
    <t>Esta hoja se calcula automáticamente a partir de las hojas de partida. No escriba en ella.</t>
  </si>
  <si>
    <t>Nombre del proponente:</t>
  </si>
  <si>
    <t>Partida</t>
  </si>
  <si>
    <t>Precio total de la partida ($)</t>
  </si>
  <si>
    <t>Subtotal de partidas opcionales ($)</t>
  </si>
  <si>
    <t>Total ofertado ($)</t>
  </si>
  <si>
    <t>Partida 1 — Radiografía Digital (DR)</t>
  </si>
  <si>
    <t>Partida 2 — Ultrasonido Diagnóstico General</t>
  </si>
  <si>
    <t>Partida 3 — Mamografía Digital 2D/3D</t>
  </si>
  <si>
    <t>TOTAL</t>
  </si>
  <si>
    <t>Nota: la adjudicación es por partida. El total general se provee únicamente como referencia y no constituye un criterio de evaluación en sí mismo; el criterio de Propuesta de Precios se evalúa por partida conforme a la fórmula establecida en el Pliego.</t>
  </si>
  <si>
    <t>Marca y modelo ofertado:</t>
  </si>
  <si>
    <t>Renglón</t>
  </si>
  <si>
    <t>Descripción</t>
  </si>
  <si>
    <t>Cant.</t>
  </si>
  <si>
    <t>Unidad</t>
  </si>
  <si>
    <t>Precio unitario ($)</t>
  </si>
  <si>
    <t>Precio total ($)</t>
  </si>
  <si>
    <t>1.1</t>
  </si>
  <si>
    <t>Sistema de radiografía digital (DR) completo: generador, tubo, suspensión de techo, mesa motorizada, bucky de pared y estación de trabajo</t>
  </si>
  <si>
    <t>Sistema</t>
  </si>
  <si>
    <t>1.2</t>
  </si>
  <si>
    <t>Detector digital inalámbrico 35 x 43 cm, incluyendo mínimo dos (2) baterías intercambiables y cargador</t>
  </si>
  <si>
    <t>Conjunto</t>
  </si>
  <si>
    <t>1.3</t>
  </si>
  <si>
    <t>Rejilla antidispersión removible (relación mínima 10:1) y accesorios de posicionamiento</t>
  </si>
  <si>
    <t>1.4</t>
  </si>
  <si>
    <t>UPS para la estación de trabajo, autonomía mínima de 30 minutos</t>
  </si>
  <si>
    <t>1.5</t>
  </si>
  <si>
    <t>Licencias de programación y herramientas de control de calidad</t>
  </si>
  <si>
    <t>1.6</t>
  </si>
  <si>
    <t>Transporte y logística completa hasta la sala designada en el CDT de Vieques, incluyendo liberación en puerto, seguro en tránsito, embarque e izaje</t>
  </si>
  <si>
    <t>Global</t>
  </si>
  <si>
    <t>1.7</t>
  </si>
  <si>
    <t>Instalación llave en mano y obra civil asociada (conexiones eléctricas dedicadas, shunt trip, EPO, rotulación y restauración de acabados)</t>
  </si>
  <si>
    <t>1.8</t>
  </si>
  <si>
    <t>Certificación de ingeniero estructural licenciado en Puerto Rico para la estructura de soporte de la suspensión de techo, si aplica</t>
  </si>
  <si>
    <t>1.9</t>
  </si>
  <si>
    <t>Integración con RIS/PACS institucional y pruebas de conectividad DICOM</t>
  </si>
  <si>
    <t>1.10</t>
  </si>
  <si>
    <t>Pruebas de aceptación, calibración y control de calidad por Físico Médico cualificado</t>
  </si>
  <si>
    <t>1.11</t>
  </si>
  <si>
    <t>Adiestramiento de aplicaciones clínicas presencial (mínimo 16 horas)</t>
  </si>
  <si>
    <t>1.12</t>
  </si>
  <si>
    <t>Garantía base: un (1) año en piezas y labor desde la aceptación final</t>
  </si>
  <si>
    <t>PRECIO TOTAL DE LA PARTIDA (incluye garantía base de un año)</t>
  </si>
  <si>
    <t>PARTIDAS OPCIONALES — se cotizan por separado y no se incluyen en el Precio Total de la Partida</t>
  </si>
  <si>
    <t>1.O1</t>
  </si>
  <si>
    <t>Garantía extendida — año 2 (piezas y labor)</t>
  </si>
  <si>
    <t>Año</t>
  </si>
  <si>
    <t>1.O2</t>
  </si>
  <si>
    <t>Garantía extendida — año 3 (piezas y labor)</t>
  </si>
  <si>
    <t>1.O3</t>
  </si>
  <si>
    <t>Garantía extendida — año 4 (piezas y labor)</t>
  </si>
  <si>
    <t>1.O4</t>
  </si>
  <si>
    <t>Garantía extendida — año 5 (piezas y labor)</t>
  </si>
  <si>
    <t>1.O5</t>
  </si>
  <si>
    <t>Contrato de mantenimiento preventivo anual posterior a la garantía (precio por año)</t>
  </si>
  <si>
    <t>SUBTOTAL DE PARTIDAS OPCIONALES</t>
  </si>
  <si>
    <t>COMPROMISOS DEL PROPONENTE PARA ESTA PARTIDA</t>
  </si>
  <si>
    <t>Plazo comprometido desde la orden de compra hasta la aceptación final (días calendario; máximo 180)</t>
  </si>
  <si>
    <t>Tiempo de respuesta garantizado para servicio técnico en Vieques (horas)</t>
  </si>
  <si>
    <t>Años de garantía total ofrecidos (base más extendida)</t>
  </si>
  <si>
    <t>Horas de adiestramiento de aplicaciones ofrecidas (mínimo 16)</t>
  </si>
  <si>
    <t>Los precios se cotizan en dólares estadounidenses y libres del impuesto sobre ventas y uso. Firma del representante autorizado: ______________________________   Fecha: ________________</t>
  </si>
  <si>
    <t>2.1</t>
  </si>
  <si>
    <t>Sistema de ultrasonido tipo carro (consola completa) con monitor sobre brazo articulado</t>
  </si>
  <si>
    <t>2.2</t>
  </si>
  <si>
    <t>Transductor convexo/curvo abdominal</t>
  </si>
  <si>
    <t>2.3</t>
  </si>
  <si>
    <t>Transductor lineal (partes pequeñas / vascular)</t>
  </si>
  <si>
    <t>2.4</t>
  </si>
  <si>
    <t>Transductor endocavitario</t>
  </si>
  <si>
    <t>2.5</t>
  </si>
  <si>
    <t>Transductor sectorial (phased array)</t>
  </si>
  <si>
    <t>2.6</t>
  </si>
  <si>
    <t>Licencias de aplicaciones clínicas requeridas (abdomen, OB/GIN, vascular periférico, partes pequeñas, MSK, cardiología de adultos, intervencional, pediatría, urología)</t>
  </si>
  <si>
    <t>2.7</t>
  </si>
  <si>
    <t>Accesorios y ergonomía: gestión de cables para cuatro transductores y calentador de gel</t>
  </si>
  <si>
    <t>2.8</t>
  </si>
  <si>
    <t>Transporte y logística completa hasta el CDT de Vieques</t>
  </si>
  <si>
    <t>2.9</t>
  </si>
  <si>
    <t>Instalación, configuración y pruebas de conectividad DICOM con RIS/PACS</t>
  </si>
  <si>
    <t>2.10</t>
  </si>
  <si>
    <t>2.11</t>
  </si>
  <si>
    <t>2.O1</t>
  </si>
  <si>
    <t>2.O2</t>
  </si>
  <si>
    <t>2.O3</t>
  </si>
  <si>
    <t>2.O4</t>
  </si>
  <si>
    <t>2.O5</t>
  </si>
  <si>
    <t>3.1</t>
  </si>
  <si>
    <t>Sistema de mamografía digital con adquisición 2D y tomosíntesis (3D/DBT), gantry y detector integrado</t>
  </si>
  <si>
    <t>3.2</t>
  </si>
  <si>
    <t>Estación de adquisición con blindaje, pantalla táctil y monitor de revisión sobre brazo articulado</t>
  </si>
  <si>
    <t>3.3</t>
  </si>
  <si>
    <t>Sistema de compresión: mínimo tres (3) paletas de cernimiento y cinco (5) paletas diagnósticas, con soporte de magnificación</t>
  </si>
  <si>
    <t>3.4</t>
  </si>
  <si>
    <t>Control de calidad: fantoma de campo plano con estuche y fantoma de calibración geométrica de tomosíntesis conforme a ACR</t>
  </si>
  <si>
    <t>3.5</t>
  </si>
  <si>
    <t>Blindaje facial fijo para 2D y blindaje facial deslizable/removible para 3D</t>
  </si>
  <si>
    <t>3.6</t>
  </si>
  <si>
    <t>UPS dedicado y transformador reductor, si el suministro disponible lo requiere</t>
  </si>
  <si>
    <t>3.7</t>
  </si>
  <si>
    <t>3.8</t>
  </si>
  <si>
    <t>Instalación llave en mano, circuito eléctrico dedicado y verificación de blindaje radiológico</t>
  </si>
  <si>
    <t>3.9</t>
  </si>
  <si>
    <t>3.10</t>
  </si>
  <si>
    <t>3.11</t>
  </si>
  <si>
    <t>Apoyo documental para la acreditación de la facilidad ante entidad acreditadora aprobada por la FDA (MQSA)</t>
  </si>
  <si>
    <t>3.12</t>
  </si>
  <si>
    <t>3.13</t>
  </si>
  <si>
    <t>3.O1</t>
  </si>
  <si>
    <t>3.O2</t>
  </si>
  <si>
    <t>3.O3</t>
  </si>
  <si>
    <t>3.O4</t>
  </si>
  <si>
    <t>3.O5</t>
  </si>
  <si>
    <t>5. Toda celda de precio que no aplique debe completarse con cero (0). No deje celdas en blanco.</t>
  </si>
  <si>
    <t>6. La hoja Resumen se calcula automáticamente a partir de las hojas de partida. No escriba en 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</si>
</sst>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&quot;($&quot;#,##0.00\);\-"/>
  </numFmts>
  <fonts count="14" x14ac:knownFonts="1">
    <font>
      <sz val="11"/>
      <color theme="1"/>
      <name val="Calibri"/>
      <family val="2"/>
      <charset val="1"/>
    </font>
    <font>
      <b/>
      <sz val="14"/>
      <name val="Aptos"/>
      <family val="2"/>
    </font>
    <font>
      <sz val="11"/>
      <name val="Aptos"/>
      <family val="2"/>
    </font>
    <font>
      <b/>
      <sz val="12"/>
      <name val="Aptos"/>
      <family val="2"/>
    </font>
    <font>
      <b/>
      <sz val="13"/>
      <name val="Times New Roman"/>
      <family val="1"/>
    </font>
    <font>
      <sz val="11"/>
      <name val="Calibri"/>
      <family val="2"/>
      <charset val="1"/>
    </font>
    <font>
      <i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Calibri"/>
      <family val="2"/>
      <charset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1B2754"/>
        <bgColor rgb="FF333333"/>
      </patternFill>
    </fill>
    <fill>
      <patternFill patternType="solid">
        <fgColor rgb="FFE2EFDA"/>
        <bgColor rgb="FFD9E1F2"/>
      </patternFill>
    </fill>
    <fill>
      <patternFill patternType="solid">
        <fgColor rgb="FFFFF2CC"/>
        <bgColor rgb="FFE2EFDA"/>
      </patternFill>
    </fill>
    <fill>
      <patternFill patternType="solid">
        <fgColor rgb="FFD9E1F2"/>
        <bgColor rgb="FFE2EFDA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164" fontId="9" fillId="0" borderId="1" xfId="0" applyNumberFormat="1" applyFont="1" applyBorder="1"/>
    <xf numFmtId="164" fontId="10" fillId="0" borderId="1" xfId="0" applyNumberFormat="1" applyFont="1" applyBorder="1"/>
    <xf numFmtId="0" fontId="7" fillId="3" borderId="1" xfId="0" applyFont="1" applyFill="1" applyBorder="1"/>
    <xf numFmtId="164" fontId="7" fillId="3" borderId="1" xfId="0" applyNumberFormat="1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4" borderId="1" xfId="0" applyFont="1" applyFill="1" applyBorder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164" fontId="9" fillId="4" borderId="1" xfId="0" applyNumberFormat="1" applyFont="1" applyFill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5" fillId="3" borderId="1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0" fontId="5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4" borderId="1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9" fillId="4" borderId="1" xfId="0" applyNumberFormat="1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75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7"/>
  <sheetViews>
    <sheetView showGridLines="0" view="pageBreakPreview" zoomScale="130" zoomScaleNormal="100" zoomScaleSheetLayoutView="130" workbookViewId="0">
      <selection activeCell="B5" sqref="B5"/>
    </sheetView>
  </sheetViews>
  <sheetFormatPr defaultColWidth="8.5703125" defaultRowHeight="15" x14ac:dyDescent="0.25"/>
  <cols>
    <col min="1" max="1" width="118" style="2" customWidth="1"/>
    <col min="2" max="16384" width="8.5703125" style="2"/>
  </cols>
  <sheetData>
    <row r="1" spans="1:1" ht="15" customHeight="1" x14ac:dyDescent="0.25">
      <c r="A1" s="1" t="s">
        <v>0</v>
      </c>
    </row>
    <row r="2" spans="1:1" ht="30" customHeight="1" x14ac:dyDescent="0.25">
      <c r="A2" s="3" t="s">
        <v>1</v>
      </c>
    </row>
    <row r="3" spans="1:1" ht="30" customHeight="1" x14ac:dyDescent="0.25">
      <c r="A3" s="3" t="s">
        <v>2</v>
      </c>
    </row>
    <row r="4" spans="1:1" ht="28.5" customHeight="1" x14ac:dyDescent="0.25">
      <c r="A4" s="3" t="s">
        <v>3</v>
      </c>
    </row>
    <row r="5" spans="1:1" ht="15" customHeight="1" x14ac:dyDescent="0.25">
      <c r="A5" s="3"/>
    </row>
    <row r="6" spans="1:1" ht="15" customHeight="1" x14ac:dyDescent="0.25">
      <c r="A6" s="4" t="s">
        <v>4</v>
      </c>
    </row>
    <row r="7" spans="1:1" ht="18" customHeight="1" x14ac:dyDescent="0.25">
      <c r="A7" s="3" t="s">
        <v>5</v>
      </c>
    </row>
    <row r="8" spans="1:1" ht="30" customHeight="1" x14ac:dyDescent="0.25">
      <c r="A8" s="3" t="s">
        <v>6</v>
      </c>
    </row>
    <row r="9" spans="1:1" ht="30" customHeight="1" x14ac:dyDescent="0.25">
      <c r="A9" s="3" t="s">
        <v>7</v>
      </c>
    </row>
    <row r="10" spans="1:1" ht="45" customHeight="1" x14ac:dyDescent="0.25">
      <c r="A10" s="3" t="s">
        <v>8</v>
      </c>
    </row>
    <row r="11" spans="1:1" ht="30" customHeight="1" x14ac:dyDescent="0.25">
      <c r="A11" s="3" t="s">
        <v>129</v>
      </c>
    </row>
    <row r="12" spans="1:1" ht="30" customHeight="1" x14ac:dyDescent="0.25">
      <c r="A12" s="3" t="s">
        <v>130</v>
      </c>
    </row>
    <row r="13" spans="1:1" ht="15" customHeight="1" x14ac:dyDescent="0.25">
      <c r="A13" s="3"/>
    </row>
    <row r="14" spans="1:1" ht="15" customHeight="1" x14ac:dyDescent="0.25">
      <c r="A14" s="4" t="s">
        <v>9</v>
      </c>
    </row>
    <row r="15" spans="1:1" ht="30" customHeight="1" x14ac:dyDescent="0.25">
      <c r="A15" s="3" t="s">
        <v>10</v>
      </c>
    </row>
    <row r="16" spans="1:1" ht="15" customHeight="1" x14ac:dyDescent="0.25">
      <c r="A16" s="3"/>
    </row>
    <row r="17" spans="1:1" ht="30" customHeight="1" x14ac:dyDescent="0.25">
      <c r="A17" s="3" t="s">
        <v>11</v>
      </c>
    </row>
  </sheetData>
  <pageMargins left="0.75" right="0.75" top="1" bottom="1" header="0.511811023622047" footer="0.511811023622047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2"/>
  <sheetViews>
    <sheetView showGridLines="0" view="pageBreakPreview" zoomScale="190" zoomScaleNormal="100" zoomScaleSheetLayoutView="190" workbookViewId="0">
      <selection activeCell="B5" sqref="B5"/>
    </sheetView>
  </sheetViews>
  <sheetFormatPr defaultColWidth="8.5703125" defaultRowHeight="15" x14ac:dyDescent="0.25"/>
  <cols>
    <col min="1" max="1" width="46" style="6" customWidth="1"/>
    <col min="2" max="2" width="26" style="6" customWidth="1"/>
    <col min="3" max="3" width="28" style="6" customWidth="1"/>
    <col min="4" max="4" width="24" style="6" customWidth="1"/>
    <col min="5" max="16384" width="8.5703125" style="6"/>
  </cols>
  <sheetData>
    <row r="1" spans="1:4" ht="15.75" customHeight="1" x14ac:dyDescent="0.25">
      <c r="A1" s="5" t="s">
        <v>12</v>
      </c>
    </row>
    <row r="2" spans="1:4" ht="15" customHeight="1" x14ac:dyDescent="0.25">
      <c r="A2" s="7" t="s">
        <v>13</v>
      </c>
    </row>
    <row r="4" spans="1:4" ht="15" customHeight="1" x14ac:dyDescent="0.25">
      <c r="A4" s="8" t="s">
        <v>14</v>
      </c>
      <c r="C4" s="9" t="str">
        <f>IF('Partida 1'!C3="","",'Partida 1'!C3)</f>
        <v/>
      </c>
    </row>
    <row r="6" spans="1:4" s="16" customFormat="1" ht="30" customHeight="1" x14ac:dyDescent="0.25">
      <c r="A6" s="15" t="s">
        <v>15</v>
      </c>
      <c r="B6" s="15" t="s">
        <v>16</v>
      </c>
      <c r="C6" s="15" t="s">
        <v>17</v>
      </c>
      <c r="D6" s="15" t="s">
        <v>18</v>
      </c>
    </row>
    <row r="7" spans="1:4" ht="19.5" customHeight="1" x14ac:dyDescent="0.25">
      <c r="A7" s="10" t="s">
        <v>19</v>
      </c>
      <c r="B7" s="11">
        <f>'Partida 1'!F19</f>
        <v>0</v>
      </c>
      <c r="C7" s="11">
        <f>'Partida 1'!F28</f>
        <v>0</v>
      </c>
      <c r="D7" s="12">
        <f>B7+C7</f>
        <v>0</v>
      </c>
    </row>
    <row r="8" spans="1:4" ht="19.5" customHeight="1" x14ac:dyDescent="0.25">
      <c r="A8" s="10" t="s">
        <v>20</v>
      </c>
      <c r="B8" s="11">
        <f>'Partida 2'!F18</f>
        <v>0</v>
      </c>
      <c r="C8" s="11">
        <f>'Partida 2'!F27</f>
        <v>0</v>
      </c>
      <c r="D8" s="12">
        <f>B8+C8</f>
        <v>0</v>
      </c>
    </row>
    <row r="9" spans="1:4" ht="19.5" customHeight="1" x14ac:dyDescent="0.25">
      <c r="A9" s="10" t="s">
        <v>21</v>
      </c>
      <c r="B9" s="11">
        <f>'Partida 3'!F20</f>
        <v>0</v>
      </c>
      <c r="C9" s="11">
        <f>'Partida 3'!F29</f>
        <v>0</v>
      </c>
      <c r="D9" s="12">
        <f>B9+C9</f>
        <v>0</v>
      </c>
    </row>
    <row r="10" spans="1:4" ht="15" customHeight="1" x14ac:dyDescent="0.25">
      <c r="A10" s="13" t="s">
        <v>22</v>
      </c>
      <c r="B10" s="14">
        <f>SUM(B7:B9)</f>
        <v>0</v>
      </c>
      <c r="C10" s="14">
        <f>SUM(C7:C9)</f>
        <v>0</v>
      </c>
      <c r="D10" s="14">
        <f>SUM(D7:D9)</f>
        <v>0</v>
      </c>
    </row>
    <row r="12" spans="1:4" ht="31.5" customHeight="1" x14ac:dyDescent="0.25">
      <c r="A12" s="43" t="s">
        <v>23</v>
      </c>
      <c r="B12" s="43"/>
      <c r="C12" s="43"/>
      <c r="D12" s="43"/>
    </row>
  </sheetData>
  <mergeCells count="1">
    <mergeCell ref="A12:D12"/>
  </mergeCells>
  <pageMargins left="0.75" right="0.75" top="1" bottom="1" header="0.511811023622047" footer="0.511811023622047"/>
  <pageSetup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tabSelected="1" view="pageBreakPreview" topLeftCell="A23" zoomScale="145" zoomScaleNormal="100" zoomScaleSheetLayoutView="145" workbookViewId="0">
      <selection activeCell="B5" sqref="B5"/>
    </sheetView>
  </sheetViews>
  <sheetFormatPr defaultColWidth="8.5703125" defaultRowHeight="15" x14ac:dyDescent="0.25"/>
  <cols>
    <col min="1" max="1" width="10" style="6" customWidth="1"/>
    <col min="2" max="2" width="83.85546875" style="6" customWidth="1"/>
    <col min="3" max="3" width="8" style="6" customWidth="1"/>
    <col min="4" max="4" width="12" style="6" customWidth="1"/>
    <col min="5" max="6" width="20" style="6" customWidth="1"/>
    <col min="7" max="7" width="15.7109375" style="6" customWidth="1"/>
    <col min="8" max="16384" width="8.5703125" style="6"/>
  </cols>
  <sheetData>
    <row r="1" spans="1:6" ht="15.75" customHeight="1" x14ac:dyDescent="0.25">
      <c r="A1" s="5" t="s">
        <v>0</v>
      </c>
    </row>
    <row r="2" spans="1:6" ht="15" customHeight="1" x14ac:dyDescent="0.25">
      <c r="A2" s="17" t="s">
        <v>19</v>
      </c>
    </row>
    <row r="3" spans="1:6" ht="15" customHeight="1" x14ac:dyDescent="0.25">
      <c r="A3" s="8" t="s">
        <v>14</v>
      </c>
      <c r="C3" s="18"/>
    </row>
    <row r="4" spans="1:6" ht="15" customHeight="1" x14ac:dyDescent="0.25">
      <c r="A4" s="8" t="s">
        <v>24</v>
      </c>
      <c r="C4" s="18"/>
    </row>
    <row r="6" spans="1:6" s="16" customFormat="1" ht="22.5" customHeight="1" x14ac:dyDescent="0.25">
      <c r="A6" s="15" t="s">
        <v>25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30</v>
      </c>
    </row>
    <row r="7" spans="1:6" ht="30" customHeight="1" x14ac:dyDescent="0.25">
      <c r="A7" s="19" t="s">
        <v>31</v>
      </c>
      <c r="B7" s="20" t="s">
        <v>32</v>
      </c>
      <c r="C7" s="19">
        <v>1</v>
      </c>
      <c r="D7" s="19" t="s">
        <v>33</v>
      </c>
      <c r="E7" s="21"/>
      <c r="F7" s="22">
        <f t="shared" ref="F7:F18" si="0">C7*E7</f>
        <v>0</v>
      </c>
    </row>
    <row r="8" spans="1:6" ht="30" customHeight="1" x14ac:dyDescent="0.25">
      <c r="A8" s="19" t="s">
        <v>34</v>
      </c>
      <c r="B8" s="20" t="s">
        <v>35</v>
      </c>
      <c r="C8" s="19">
        <v>1</v>
      </c>
      <c r="D8" s="19" t="s">
        <v>36</v>
      </c>
      <c r="E8" s="21"/>
      <c r="F8" s="22">
        <f t="shared" si="0"/>
        <v>0</v>
      </c>
    </row>
    <row r="9" spans="1:6" ht="30" customHeight="1" x14ac:dyDescent="0.25">
      <c r="A9" s="19" t="s">
        <v>37</v>
      </c>
      <c r="B9" s="20" t="s">
        <v>38</v>
      </c>
      <c r="C9" s="19">
        <v>1</v>
      </c>
      <c r="D9" s="19" t="s">
        <v>36</v>
      </c>
      <c r="E9" s="21"/>
      <c r="F9" s="22">
        <f t="shared" si="0"/>
        <v>0</v>
      </c>
    </row>
    <row r="10" spans="1:6" ht="30" customHeight="1" x14ac:dyDescent="0.25">
      <c r="A10" s="19" t="s">
        <v>39</v>
      </c>
      <c r="B10" s="20" t="s">
        <v>40</v>
      </c>
      <c r="C10" s="19">
        <v>1</v>
      </c>
      <c r="D10" s="19" t="s">
        <v>28</v>
      </c>
      <c r="E10" s="21"/>
      <c r="F10" s="22">
        <f t="shared" si="0"/>
        <v>0</v>
      </c>
    </row>
    <row r="11" spans="1:6" ht="30" customHeight="1" x14ac:dyDescent="0.25">
      <c r="A11" s="19" t="s">
        <v>41</v>
      </c>
      <c r="B11" s="20" t="s">
        <v>42</v>
      </c>
      <c r="C11" s="19">
        <v>1</v>
      </c>
      <c r="D11" s="19" t="s">
        <v>36</v>
      </c>
      <c r="E11" s="21"/>
      <c r="F11" s="22">
        <f t="shared" si="0"/>
        <v>0</v>
      </c>
    </row>
    <row r="12" spans="1:6" ht="30" customHeight="1" x14ac:dyDescent="0.25">
      <c r="A12" s="19" t="s">
        <v>43</v>
      </c>
      <c r="B12" s="20" t="s">
        <v>44</v>
      </c>
      <c r="C12" s="19">
        <v>1</v>
      </c>
      <c r="D12" s="19" t="s">
        <v>45</v>
      </c>
      <c r="E12" s="21"/>
      <c r="F12" s="22">
        <f t="shared" si="0"/>
        <v>0</v>
      </c>
    </row>
    <row r="13" spans="1:6" ht="30" customHeight="1" x14ac:dyDescent="0.25">
      <c r="A13" s="19" t="s">
        <v>46</v>
      </c>
      <c r="B13" s="20" t="s">
        <v>47</v>
      </c>
      <c r="C13" s="19">
        <v>1</v>
      </c>
      <c r="D13" s="19" t="s">
        <v>45</v>
      </c>
      <c r="E13" s="21"/>
      <c r="F13" s="22">
        <f t="shared" si="0"/>
        <v>0</v>
      </c>
    </row>
    <row r="14" spans="1:6" ht="30" customHeight="1" x14ac:dyDescent="0.25">
      <c r="A14" s="19" t="s">
        <v>48</v>
      </c>
      <c r="B14" s="20" t="s">
        <v>49</v>
      </c>
      <c r="C14" s="19">
        <v>1</v>
      </c>
      <c r="D14" s="19" t="s">
        <v>45</v>
      </c>
      <c r="E14" s="21"/>
      <c r="F14" s="22">
        <f t="shared" si="0"/>
        <v>0</v>
      </c>
    </row>
    <row r="15" spans="1:6" ht="30" customHeight="1" x14ac:dyDescent="0.25">
      <c r="A15" s="19" t="s">
        <v>50</v>
      </c>
      <c r="B15" s="20" t="s">
        <v>51</v>
      </c>
      <c r="C15" s="19">
        <v>1</v>
      </c>
      <c r="D15" s="19" t="s">
        <v>45</v>
      </c>
      <c r="E15" s="21"/>
      <c r="F15" s="22">
        <f t="shared" si="0"/>
        <v>0</v>
      </c>
    </row>
    <row r="16" spans="1:6" ht="30" customHeight="1" x14ac:dyDescent="0.25">
      <c r="A16" s="19" t="s">
        <v>52</v>
      </c>
      <c r="B16" s="20" t="s">
        <v>53</v>
      </c>
      <c r="C16" s="19">
        <v>1</v>
      </c>
      <c r="D16" s="19" t="s">
        <v>45</v>
      </c>
      <c r="E16" s="21"/>
      <c r="F16" s="22">
        <f t="shared" si="0"/>
        <v>0</v>
      </c>
    </row>
    <row r="17" spans="1:6" ht="30" customHeight="1" x14ac:dyDescent="0.25">
      <c r="A17" s="19" t="s">
        <v>54</v>
      </c>
      <c r="B17" s="20" t="s">
        <v>55</v>
      </c>
      <c r="C17" s="19">
        <v>1</v>
      </c>
      <c r="D17" s="19" t="s">
        <v>45</v>
      </c>
      <c r="E17" s="21"/>
      <c r="F17" s="22">
        <f t="shared" si="0"/>
        <v>0</v>
      </c>
    </row>
    <row r="18" spans="1:6" ht="30" customHeight="1" x14ac:dyDescent="0.25">
      <c r="A18" s="19" t="s">
        <v>56</v>
      </c>
      <c r="B18" s="20" t="s">
        <v>57</v>
      </c>
      <c r="C18" s="19">
        <v>1</v>
      </c>
      <c r="D18" s="19" t="s">
        <v>45</v>
      </c>
      <c r="E18" s="21"/>
      <c r="F18" s="22">
        <f t="shared" si="0"/>
        <v>0</v>
      </c>
    </row>
    <row r="19" spans="1:6" ht="21.75" customHeight="1" x14ac:dyDescent="0.25">
      <c r="A19" s="23"/>
      <c r="B19" s="13" t="s">
        <v>58</v>
      </c>
      <c r="C19" s="23"/>
      <c r="D19" s="23"/>
      <c r="E19" s="23"/>
      <c r="F19" s="14">
        <f>SUM(F7:F18)</f>
        <v>0</v>
      </c>
    </row>
    <row r="21" spans="1:6" ht="15" customHeight="1" x14ac:dyDescent="0.25">
      <c r="A21" s="8" t="s">
        <v>59</v>
      </c>
    </row>
    <row r="22" spans="1:6" ht="15" customHeight="1" x14ac:dyDescent="0.25">
      <c r="A22" s="24" t="s">
        <v>25</v>
      </c>
      <c r="B22" s="24" t="s">
        <v>26</v>
      </c>
      <c r="C22" s="24" t="s">
        <v>27</v>
      </c>
      <c r="D22" s="24" t="s">
        <v>28</v>
      </c>
      <c r="E22" s="24" t="s">
        <v>29</v>
      </c>
      <c r="F22" s="24" t="s">
        <v>30</v>
      </c>
    </row>
    <row r="23" spans="1:6" ht="24" customHeight="1" x14ac:dyDescent="0.25">
      <c r="A23" s="19" t="s">
        <v>60</v>
      </c>
      <c r="B23" s="20" t="s">
        <v>61</v>
      </c>
      <c r="C23" s="19">
        <v>1</v>
      </c>
      <c r="D23" s="19" t="s">
        <v>62</v>
      </c>
      <c r="E23" s="21"/>
      <c r="F23" s="22">
        <f>C23*E23</f>
        <v>0</v>
      </c>
    </row>
    <row r="24" spans="1:6" ht="24" customHeight="1" x14ac:dyDescent="0.25">
      <c r="A24" s="19" t="s">
        <v>63</v>
      </c>
      <c r="B24" s="20" t="s">
        <v>64</v>
      </c>
      <c r="C24" s="19">
        <v>1</v>
      </c>
      <c r="D24" s="19" t="s">
        <v>62</v>
      </c>
      <c r="E24" s="21"/>
      <c r="F24" s="22">
        <f>C24*E24</f>
        <v>0</v>
      </c>
    </row>
    <row r="25" spans="1:6" ht="24" customHeight="1" x14ac:dyDescent="0.25">
      <c r="A25" s="19" t="s">
        <v>65</v>
      </c>
      <c r="B25" s="20" t="s">
        <v>66</v>
      </c>
      <c r="C25" s="19">
        <v>1</v>
      </c>
      <c r="D25" s="19" t="s">
        <v>62</v>
      </c>
      <c r="E25" s="21"/>
      <c r="F25" s="22">
        <f>C25*E25</f>
        <v>0</v>
      </c>
    </row>
    <row r="26" spans="1:6" ht="24" customHeight="1" x14ac:dyDescent="0.25">
      <c r="A26" s="19" t="s">
        <v>67</v>
      </c>
      <c r="B26" s="20" t="s">
        <v>68</v>
      </c>
      <c r="C26" s="19">
        <v>1</v>
      </c>
      <c r="D26" s="19" t="s">
        <v>62</v>
      </c>
      <c r="E26" s="21"/>
      <c r="F26" s="22">
        <f>C26*E26</f>
        <v>0</v>
      </c>
    </row>
    <row r="27" spans="1:6" ht="24" customHeight="1" x14ac:dyDescent="0.25">
      <c r="A27" s="19" t="s">
        <v>69</v>
      </c>
      <c r="B27" s="20" t="s">
        <v>70</v>
      </c>
      <c r="C27" s="19">
        <v>1</v>
      </c>
      <c r="D27" s="19" t="s">
        <v>62</v>
      </c>
      <c r="E27" s="21"/>
      <c r="F27" s="22">
        <f>C27*E27</f>
        <v>0</v>
      </c>
    </row>
    <row r="28" spans="1:6" ht="15" customHeight="1" x14ac:dyDescent="0.25">
      <c r="A28" s="23"/>
      <c r="B28" s="13" t="s">
        <v>71</v>
      </c>
      <c r="C28" s="23"/>
      <c r="D28" s="23"/>
      <c r="E28" s="23"/>
      <c r="F28" s="14">
        <f>SUM(F23:F27)</f>
        <v>0</v>
      </c>
    </row>
    <row r="30" spans="1:6" ht="15" customHeight="1" x14ac:dyDescent="0.25">
      <c r="A30" s="8" t="s">
        <v>72</v>
      </c>
    </row>
    <row r="31" spans="1:6" ht="24" customHeight="1" x14ac:dyDescent="0.25">
      <c r="B31" s="20" t="s">
        <v>73</v>
      </c>
      <c r="E31" s="25"/>
      <c r="F31" s="26"/>
    </row>
    <row r="32" spans="1:6" ht="24" customHeight="1" x14ac:dyDescent="0.25">
      <c r="B32" s="20" t="s">
        <v>74</v>
      </c>
      <c r="E32" s="25"/>
      <c r="F32" s="26"/>
    </row>
    <row r="33" spans="1:6" ht="24" customHeight="1" x14ac:dyDescent="0.25">
      <c r="B33" s="20" t="s">
        <v>75</v>
      </c>
      <c r="E33" s="25"/>
      <c r="F33" s="26"/>
    </row>
    <row r="34" spans="1:6" ht="24" customHeight="1" x14ac:dyDescent="0.25">
      <c r="B34" s="20" t="s">
        <v>76</v>
      </c>
      <c r="E34" s="25"/>
      <c r="F34" s="26"/>
    </row>
    <row r="36" spans="1:6" ht="15" customHeight="1" x14ac:dyDescent="0.25">
      <c r="A36" s="7" t="s">
        <v>77</v>
      </c>
    </row>
  </sheetData>
  <pageMargins left="0.75" right="0.75" top="1" bottom="1" header="0.511811023622047" footer="0.511811023622047"/>
  <pageSetup paperSize="5" fitToHeight="0" orientation="landscape" r:id="rId1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5"/>
  <sheetViews>
    <sheetView showGridLines="0" view="pageBreakPreview" zoomScale="160" zoomScaleNormal="100" zoomScaleSheetLayoutView="160" workbookViewId="0">
      <selection activeCell="B5" sqref="B5"/>
    </sheetView>
  </sheetViews>
  <sheetFormatPr defaultColWidth="8.5703125" defaultRowHeight="15" x14ac:dyDescent="0.25"/>
  <cols>
    <col min="1" max="1" width="10" style="28" customWidth="1"/>
    <col min="2" max="2" width="81.28515625" style="28" customWidth="1"/>
    <col min="3" max="3" width="8" style="28" customWidth="1"/>
    <col min="4" max="4" width="12" style="28" customWidth="1"/>
    <col min="5" max="6" width="20" style="28" customWidth="1"/>
    <col min="7" max="16384" width="8.5703125" style="28"/>
  </cols>
  <sheetData>
    <row r="1" spans="1:6" ht="15.75" customHeight="1" x14ac:dyDescent="0.25">
      <c r="A1" s="27" t="s">
        <v>0</v>
      </c>
    </row>
    <row r="2" spans="1:6" ht="15" customHeight="1" x14ac:dyDescent="0.25">
      <c r="A2" s="29" t="s">
        <v>20</v>
      </c>
    </row>
    <row r="3" spans="1:6" ht="15" customHeight="1" x14ac:dyDescent="0.25">
      <c r="A3" s="30" t="s">
        <v>14</v>
      </c>
      <c r="C3" s="31"/>
    </row>
    <row r="4" spans="1:6" ht="15" customHeight="1" x14ac:dyDescent="0.25">
      <c r="A4" s="30" t="s">
        <v>24</v>
      </c>
      <c r="C4" s="31"/>
    </row>
    <row r="6" spans="1:6" s="32" customFormat="1" ht="30" customHeight="1" x14ac:dyDescent="0.25">
      <c r="A6" s="15" t="s">
        <v>25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30</v>
      </c>
    </row>
    <row r="7" spans="1:6" ht="30" customHeight="1" x14ac:dyDescent="0.25">
      <c r="A7" s="33" t="s">
        <v>78</v>
      </c>
      <c r="B7" s="34" t="s">
        <v>79</v>
      </c>
      <c r="C7" s="33">
        <v>1</v>
      </c>
      <c r="D7" s="33" t="s">
        <v>33</v>
      </c>
      <c r="E7" s="35"/>
      <c r="F7" s="36">
        <f t="shared" ref="F7:F17" si="0">C7*E7</f>
        <v>0</v>
      </c>
    </row>
    <row r="8" spans="1:6" ht="30" customHeight="1" x14ac:dyDescent="0.25">
      <c r="A8" s="33" t="s">
        <v>80</v>
      </c>
      <c r="B8" s="34" t="s">
        <v>81</v>
      </c>
      <c r="C8" s="33">
        <v>1</v>
      </c>
      <c r="D8" s="33" t="s">
        <v>28</v>
      </c>
      <c r="E8" s="35"/>
      <c r="F8" s="36">
        <f t="shared" si="0"/>
        <v>0</v>
      </c>
    </row>
    <row r="9" spans="1:6" ht="30" customHeight="1" x14ac:dyDescent="0.25">
      <c r="A9" s="33" t="s">
        <v>82</v>
      </c>
      <c r="B9" s="34" t="s">
        <v>83</v>
      </c>
      <c r="C9" s="33">
        <v>1</v>
      </c>
      <c r="D9" s="33" t="s">
        <v>28</v>
      </c>
      <c r="E9" s="35"/>
      <c r="F9" s="36">
        <f t="shared" si="0"/>
        <v>0</v>
      </c>
    </row>
    <row r="10" spans="1:6" ht="30" customHeight="1" x14ac:dyDescent="0.25">
      <c r="A10" s="33" t="s">
        <v>84</v>
      </c>
      <c r="B10" s="34" t="s">
        <v>85</v>
      </c>
      <c r="C10" s="33">
        <v>1</v>
      </c>
      <c r="D10" s="33" t="s">
        <v>28</v>
      </c>
      <c r="E10" s="35"/>
      <c r="F10" s="36">
        <f t="shared" si="0"/>
        <v>0</v>
      </c>
    </row>
    <row r="11" spans="1:6" ht="30" customHeight="1" x14ac:dyDescent="0.25">
      <c r="A11" s="33" t="s">
        <v>86</v>
      </c>
      <c r="B11" s="34" t="s">
        <v>87</v>
      </c>
      <c r="C11" s="33">
        <v>1</v>
      </c>
      <c r="D11" s="33" t="s">
        <v>28</v>
      </c>
      <c r="E11" s="35"/>
      <c r="F11" s="36">
        <f t="shared" si="0"/>
        <v>0</v>
      </c>
    </row>
    <row r="12" spans="1:6" ht="30" customHeight="1" x14ac:dyDescent="0.25">
      <c r="A12" s="33" t="s">
        <v>88</v>
      </c>
      <c r="B12" s="34" t="s">
        <v>89</v>
      </c>
      <c r="C12" s="33">
        <v>1</v>
      </c>
      <c r="D12" s="33" t="s">
        <v>36</v>
      </c>
      <c r="E12" s="35"/>
      <c r="F12" s="36">
        <f t="shared" si="0"/>
        <v>0</v>
      </c>
    </row>
    <row r="13" spans="1:6" ht="30" customHeight="1" x14ac:dyDescent="0.25">
      <c r="A13" s="33" t="s">
        <v>90</v>
      </c>
      <c r="B13" s="34" t="s">
        <v>91</v>
      </c>
      <c r="C13" s="33">
        <v>1</v>
      </c>
      <c r="D13" s="33" t="s">
        <v>36</v>
      </c>
      <c r="E13" s="35"/>
      <c r="F13" s="36">
        <f t="shared" si="0"/>
        <v>0</v>
      </c>
    </row>
    <row r="14" spans="1:6" ht="30" customHeight="1" x14ac:dyDescent="0.25">
      <c r="A14" s="33" t="s">
        <v>92</v>
      </c>
      <c r="B14" s="34" t="s">
        <v>93</v>
      </c>
      <c r="C14" s="33">
        <v>1</v>
      </c>
      <c r="D14" s="33" t="s">
        <v>45</v>
      </c>
      <c r="E14" s="35"/>
      <c r="F14" s="36">
        <f t="shared" si="0"/>
        <v>0</v>
      </c>
    </row>
    <row r="15" spans="1:6" ht="30" customHeight="1" x14ac:dyDescent="0.25">
      <c r="A15" s="33" t="s">
        <v>94</v>
      </c>
      <c r="B15" s="34" t="s">
        <v>95</v>
      </c>
      <c r="C15" s="33">
        <v>1</v>
      </c>
      <c r="D15" s="33" t="s">
        <v>45</v>
      </c>
      <c r="E15" s="35"/>
      <c r="F15" s="36">
        <f t="shared" si="0"/>
        <v>0</v>
      </c>
    </row>
    <row r="16" spans="1:6" ht="30" customHeight="1" x14ac:dyDescent="0.25">
      <c r="A16" s="33" t="s">
        <v>96</v>
      </c>
      <c r="B16" s="34" t="s">
        <v>55</v>
      </c>
      <c r="C16" s="33">
        <v>1</v>
      </c>
      <c r="D16" s="33" t="s">
        <v>45</v>
      </c>
      <c r="E16" s="35"/>
      <c r="F16" s="36">
        <f t="shared" si="0"/>
        <v>0</v>
      </c>
    </row>
    <row r="17" spans="1:6" ht="30" customHeight="1" x14ac:dyDescent="0.25">
      <c r="A17" s="33" t="s">
        <v>97</v>
      </c>
      <c r="B17" s="34" t="s">
        <v>57</v>
      </c>
      <c r="C17" s="33">
        <v>1</v>
      </c>
      <c r="D17" s="33" t="s">
        <v>45</v>
      </c>
      <c r="E17" s="35"/>
      <c r="F17" s="36">
        <f t="shared" si="0"/>
        <v>0</v>
      </c>
    </row>
    <row r="18" spans="1:6" ht="21.75" customHeight="1" x14ac:dyDescent="0.25">
      <c r="A18" s="37"/>
      <c r="B18" s="38" t="s">
        <v>58</v>
      </c>
      <c r="C18" s="37"/>
      <c r="D18" s="37"/>
      <c r="E18" s="37"/>
      <c r="F18" s="39">
        <f>SUM(F7:F17)</f>
        <v>0</v>
      </c>
    </row>
    <row r="19" spans="1:6" x14ac:dyDescent="0.25">
      <c r="A19" s="44" t="s">
        <v>59</v>
      </c>
      <c r="B19" s="44"/>
      <c r="C19" s="44"/>
      <c r="D19" s="44"/>
      <c r="E19" s="44"/>
      <c r="F19" s="44"/>
    </row>
    <row r="20" spans="1:6" ht="15" customHeight="1" x14ac:dyDescent="0.25">
      <c r="A20" s="45"/>
      <c r="B20" s="45"/>
      <c r="C20" s="45"/>
      <c r="D20" s="45"/>
      <c r="E20" s="45"/>
      <c r="F20" s="45"/>
    </row>
    <row r="21" spans="1:6" ht="15" customHeight="1" x14ac:dyDescent="0.25">
      <c r="A21" s="24" t="s">
        <v>25</v>
      </c>
      <c r="B21" s="24" t="s">
        <v>26</v>
      </c>
      <c r="C21" s="24" t="s">
        <v>27</v>
      </c>
      <c r="D21" s="24" t="s">
        <v>28</v>
      </c>
      <c r="E21" s="24" t="s">
        <v>29</v>
      </c>
      <c r="F21" s="24" t="s">
        <v>30</v>
      </c>
    </row>
    <row r="22" spans="1:6" ht="24" customHeight="1" x14ac:dyDescent="0.25">
      <c r="A22" s="33" t="s">
        <v>98</v>
      </c>
      <c r="B22" s="34" t="s">
        <v>61</v>
      </c>
      <c r="C22" s="33">
        <v>1</v>
      </c>
      <c r="D22" s="33" t="s">
        <v>62</v>
      </c>
      <c r="E22" s="35"/>
      <c r="F22" s="36">
        <f>C22*E22</f>
        <v>0</v>
      </c>
    </row>
    <row r="23" spans="1:6" ht="24" customHeight="1" x14ac:dyDescent="0.25">
      <c r="A23" s="33" t="s">
        <v>99</v>
      </c>
      <c r="B23" s="34" t="s">
        <v>64</v>
      </c>
      <c r="C23" s="33">
        <v>1</v>
      </c>
      <c r="D23" s="33" t="s">
        <v>62</v>
      </c>
      <c r="E23" s="35"/>
      <c r="F23" s="36">
        <f>C23*E23</f>
        <v>0</v>
      </c>
    </row>
    <row r="24" spans="1:6" ht="24" customHeight="1" x14ac:dyDescent="0.25">
      <c r="A24" s="33" t="s">
        <v>100</v>
      </c>
      <c r="B24" s="34" t="s">
        <v>66</v>
      </c>
      <c r="C24" s="33">
        <v>1</v>
      </c>
      <c r="D24" s="33" t="s">
        <v>62</v>
      </c>
      <c r="E24" s="35"/>
      <c r="F24" s="36">
        <f>C24*E24</f>
        <v>0</v>
      </c>
    </row>
    <row r="25" spans="1:6" ht="24" customHeight="1" x14ac:dyDescent="0.25">
      <c r="A25" s="33" t="s">
        <v>101</v>
      </c>
      <c r="B25" s="34" t="s">
        <v>68</v>
      </c>
      <c r="C25" s="33">
        <v>1</v>
      </c>
      <c r="D25" s="33" t="s">
        <v>62</v>
      </c>
      <c r="E25" s="35"/>
      <c r="F25" s="36">
        <f>C25*E25</f>
        <v>0</v>
      </c>
    </row>
    <row r="26" spans="1:6" ht="24" customHeight="1" x14ac:dyDescent="0.25">
      <c r="A26" s="33" t="s">
        <v>102</v>
      </c>
      <c r="B26" s="34" t="s">
        <v>70</v>
      </c>
      <c r="C26" s="33">
        <v>1</v>
      </c>
      <c r="D26" s="33" t="s">
        <v>62</v>
      </c>
      <c r="E26" s="35"/>
      <c r="F26" s="36">
        <f>C26*E26</f>
        <v>0</v>
      </c>
    </row>
    <row r="27" spans="1:6" ht="15" customHeight="1" x14ac:dyDescent="0.25">
      <c r="A27" s="37"/>
      <c r="B27" s="38" t="s">
        <v>71</v>
      </c>
      <c r="C27" s="37"/>
      <c r="D27" s="37"/>
      <c r="E27" s="37"/>
      <c r="F27" s="39">
        <f>SUM(F22:F26)</f>
        <v>0</v>
      </c>
    </row>
    <row r="29" spans="1:6" ht="15" customHeight="1" x14ac:dyDescent="0.25">
      <c r="A29" s="30" t="s">
        <v>72</v>
      </c>
    </row>
    <row r="30" spans="1:6" ht="24" customHeight="1" x14ac:dyDescent="0.25">
      <c r="B30" s="34" t="s">
        <v>73</v>
      </c>
      <c r="E30" s="40"/>
      <c r="F30" s="41"/>
    </row>
    <row r="31" spans="1:6" ht="24" customHeight="1" x14ac:dyDescent="0.25">
      <c r="B31" s="34" t="s">
        <v>74</v>
      </c>
      <c r="E31" s="40"/>
      <c r="F31" s="41"/>
    </row>
    <row r="32" spans="1:6" ht="24" customHeight="1" x14ac:dyDescent="0.25">
      <c r="B32" s="34" t="s">
        <v>75</v>
      </c>
      <c r="E32" s="40"/>
      <c r="F32" s="41"/>
    </row>
    <row r="33" spans="1:6" ht="24" customHeight="1" x14ac:dyDescent="0.25">
      <c r="B33" s="34" t="s">
        <v>76</v>
      </c>
      <c r="E33" s="40"/>
      <c r="F33" s="41"/>
    </row>
    <row r="35" spans="1:6" ht="15" customHeight="1" x14ac:dyDescent="0.25">
      <c r="A35" s="42" t="s">
        <v>77</v>
      </c>
    </row>
  </sheetData>
  <mergeCells count="1">
    <mergeCell ref="A19:F20"/>
  </mergeCells>
  <pageMargins left="0.75" right="0.75" top="1" bottom="1" header="0.511811023622047" footer="0.511811023622047"/>
  <pageSetup paperSize="5" fitToHeight="0" orientation="landscape" horizontalDpi="300" verticalDpi="300" r:id="rId1"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7"/>
  <sheetViews>
    <sheetView showGridLines="0" view="pageBreakPreview" zoomScale="145" zoomScaleNormal="100" zoomScaleSheetLayoutView="145" workbookViewId="0">
      <selection activeCell="B5" sqref="B5"/>
    </sheetView>
  </sheetViews>
  <sheetFormatPr defaultColWidth="8.5703125" defaultRowHeight="15" x14ac:dyDescent="0.25"/>
  <cols>
    <col min="1" max="1" width="10" style="28" customWidth="1"/>
    <col min="2" max="2" width="86.28515625" style="28" customWidth="1"/>
    <col min="3" max="3" width="12.7109375" style="28" customWidth="1"/>
    <col min="4" max="4" width="14" style="28" customWidth="1"/>
    <col min="5" max="5" width="20" style="28" customWidth="1"/>
    <col min="6" max="6" width="23.7109375" style="28" customWidth="1"/>
    <col min="7" max="16384" width="8.5703125" style="28"/>
  </cols>
  <sheetData>
    <row r="1" spans="1:6" ht="15.75" customHeight="1" x14ac:dyDescent="0.25">
      <c r="A1" s="27" t="s">
        <v>0</v>
      </c>
    </row>
    <row r="2" spans="1:6" ht="15" customHeight="1" x14ac:dyDescent="0.25">
      <c r="A2" s="29" t="s">
        <v>21</v>
      </c>
    </row>
    <row r="3" spans="1:6" ht="15" customHeight="1" x14ac:dyDescent="0.25">
      <c r="A3" s="30" t="s">
        <v>14</v>
      </c>
      <c r="C3" s="31"/>
    </row>
    <row r="4" spans="1:6" ht="15" customHeight="1" x14ac:dyDescent="0.25">
      <c r="A4" s="30" t="s">
        <v>24</v>
      </c>
      <c r="C4" s="31"/>
    </row>
    <row r="5" spans="1:6" ht="7.5" customHeight="1" x14ac:dyDescent="0.25"/>
    <row r="6" spans="1:6" s="32" customFormat="1" ht="22.5" customHeight="1" x14ac:dyDescent="0.25">
      <c r="A6" s="15" t="s">
        <v>25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30</v>
      </c>
    </row>
    <row r="7" spans="1:6" ht="30" customHeight="1" x14ac:dyDescent="0.25">
      <c r="A7" s="33" t="s">
        <v>103</v>
      </c>
      <c r="B7" s="34" t="s">
        <v>104</v>
      </c>
      <c r="C7" s="33">
        <v>1</v>
      </c>
      <c r="D7" s="33" t="s">
        <v>33</v>
      </c>
      <c r="E7" s="35"/>
      <c r="F7" s="36">
        <f t="shared" ref="F7:F19" si="0">C7*E7</f>
        <v>0</v>
      </c>
    </row>
    <row r="8" spans="1:6" ht="30" customHeight="1" x14ac:dyDescent="0.25">
      <c r="A8" s="33" t="s">
        <v>105</v>
      </c>
      <c r="B8" s="34" t="s">
        <v>106</v>
      </c>
      <c r="C8" s="33">
        <v>1</v>
      </c>
      <c r="D8" s="33" t="s">
        <v>28</v>
      </c>
      <c r="E8" s="35"/>
      <c r="F8" s="36">
        <f t="shared" si="0"/>
        <v>0</v>
      </c>
    </row>
    <row r="9" spans="1:6" ht="30" customHeight="1" x14ac:dyDescent="0.25">
      <c r="A9" s="33" t="s">
        <v>107</v>
      </c>
      <c r="B9" s="34" t="s">
        <v>108</v>
      </c>
      <c r="C9" s="33">
        <v>1</v>
      </c>
      <c r="D9" s="33" t="s">
        <v>36</v>
      </c>
      <c r="E9" s="35"/>
      <c r="F9" s="36">
        <f t="shared" si="0"/>
        <v>0</v>
      </c>
    </row>
    <row r="10" spans="1:6" ht="30" customHeight="1" x14ac:dyDescent="0.25">
      <c r="A10" s="33" t="s">
        <v>109</v>
      </c>
      <c r="B10" s="34" t="s">
        <v>110</v>
      </c>
      <c r="C10" s="33">
        <v>1</v>
      </c>
      <c r="D10" s="33" t="s">
        <v>36</v>
      </c>
      <c r="E10" s="35"/>
      <c r="F10" s="36">
        <f t="shared" si="0"/>
        <v>0</v>
      </c>
    </row>
    <row r="11" spans="1:6" ht="30" customHeight="1" x14ac:dyDescent="0.25">
      <c r="A11" s="33" t="s">
        <v>111</v>
      </c>
      <c r="B11" s="34" t="s">
        <v>112</v>
      </c>
      <c r="C11" s="33">
        <v>1</v>
      </c>
      <c r="D11" s="33" t="s">
        <v>36</v>
      </c>
      <c r="E11" s="35"/>
      <c r="F11" s="36">
        <f t="shared" si="0"/>
        <v>0</v>
      </c>
    </row>
    <row r="12" spans="1:6" ht="30" customHeight="1" x14ac:dyDescent="0.25">
      <c r="A12" s="33" t="s">
        <v>113</v>
      </c>
      <c r="B12" s="34" t="s">
        <v>114</v>
      </c>
      <c r="C12" s="33">
        <v>1</v>
      </c>
      <c r="D12" s="33" t="s">
        <v>36</v>
      </c>
      <c r="E12" s="35"/>
      <c r="F12" s="36">
        <f t="shared" si="0"/>
        <v>0</v>
      </c>
    </row>
    <row r="13" spans="1:6" ht="30" customHeight="1" x14ac:dyDescent="0.25">
      <c r="A13" s="33" t="s">
        <v>115</v>
      </c>
      <c r="B13" s="34" t="s">
        <v>93</v>
      </c>
      <c r="C13" s="33">
        <v>1</v>
      </c>
      <c r="D13" s="33" t="s">
        <v>45</v>
      </c>
      <c r="E13" s="35"/>
      <c r="F13" s="36">
        <f t="shared" si="0"/>
        <v>0</v>
      </c>
    </row>
    <row r="14" spans="1:6" ht="30" customHeight="1" x14ac:dyDescent="0.25">
      <c r="A14" s="33" t="s">
        <v>116</v>
      </c>
      <c r="B14" s="34" t="s">
        <v>117</v>
      </c>
      <c r="C14" s="33">
        <v>1</v>
      </c>
      <c r="D14" s="33" t="s">
        <v>45</v>
      </c>
      <c r="E14" s="35"/>
      <c r="F14" s="36">
        <f t="shared" si="0"/>
        <v>0</v>
      </c>
    </row>
    <row r="15" spans="1:6" ht="30" customHeight="1" x14ac:dyDescent="0.25">
      <c r="A15" s="33" t="s">
        <v>118</v>
      </c>
      <c r="B15" s="34" t="s">
        <v>51</v>
      </c>
      <c r="C15" s="33">
        <v>1</v>
      </c>
      <c r="D15" s="33" t="s">
        <v>45</v>
      </c>
      <c r="E15" s="35"/>
      <c r="F15" s="36">
        <f t="shared" si="0"/>
        <v>0</v>
      </c>
    </row>
    <row r="16" spans="1:6" ht="30" customHeight="1" x14ac:dyDescent="0.25">
      <c r="A16" s="33" t="s">
        <v>119</v>
      </c>
      <c r="B16" s="34" t="s">
        <v>53</v>
      </c>
      <c r="C16" s="33">
        <v>1</v>
      </c>
      <c r="D16" s="33" t="s">
        <v>45</v>
      </c>
      <c r="E16" s="35"/>
      <c r="F16" s="36">
        <f t="shared" si="0"/>
        <v>0</v>
      </c>
    </row>
    <row r="17" spans="1:6" ht="30" customHeight="1" x14ac:dyDescent="0.25">
      <c r="A17" s="33" t="s">
        <v>120</v>
      </c>
      <c r="B17" s="34" t="s">
        <v>121</v>
      </c>
      <c r="C17" s="33">
        <v>1</v>
      </c>
      <c r="D17" s="33" t="s">
        <v>45</v>
      </c>
      <c r="E17" s="35"/>
      <c r="F17" s="36">
        <f t="shared" si="0"/>
        <v>0</v>
      </c>
    </row>
    <row r="18" spans="1:6" ht="30" customHeight="1" x14ac:dyDescent="0.25">
      <c r="A18" s="33" t="s">
        <v>122</v>
      </c>
      <c r="B18" s="34" t="s">
        <v>55</v>
      </c>
      <c r="C18" s="33">
        <v>1</v>
      </c>
      <c r="D18" s="33" t="s">
        <v>45</v>
      </c>
      <c r="E18" s="35"/>
      <c r="F18" s="36">
        <f t="shared" si="0"/>
        <v>0</v>
      </c>
    </row>
    <row r="19" spans="1:6" ht="30" customHeight="1" x14ac:dyDescent="0.25">
      <c r="A19" s="33" t="s">
        <v>123</v>
      </c>
      <c r="B19" s="34" t="s">
        <v>57</v>
      </c>
      <c r="C19" s="33">
        <v>1</v>
      </c>
      <c r="D19" s="33" t="s">
        <v>45</v>
      </c>
      <c r="E19" s="35"/>
      <c r="F19" s="36">
        <f t="shared" si="0"/>
        <v>0</v>
      </c>
    </row>
    <row r="20" spans="1:6" ht="21.75" customHeight="1" x14ac:dyDescent="0.25">
      <c r="A20" s="37"/>
      <c r="B20" s="38" t="s">
        <v>58</v>
      </c>
      <c r="C20" s="37"/>
      <c r="D20" s="37"/>
      <c r="E20" s="37"/>
      <c r="F20" s="39">
        <f>SUM(F7:F19)</f>
        <v>0</v>
      </c>
    </row>
    <row r="22" spans="1:6" ht="15" customHeight="1" x14ac:dyDescent="0.25">
      <c r="A22" s="30" t="s">
        <v>59</v>
      </c>
    </row>
    <row r="23" spans="1:6" ht="15" customHeight="1" x14ac:dyDescent="0.25">
      <c r="A23" s="24" t="s">
        <v>25</v>
      </c>
      <c r="B23" s="24" t="s">
        <v>26</v>
      </c>
      <c r="C23" s="24" t="s">
        <v>27</v>
      </c>
      <c r="D23" s="24" t="s">
        <v>28</v>
      </c>
      <c r="E23" s="24" t="s">
        <v>29</v>
      </c>
      <c r="F23" s="24" t="s">
        <v>30</v>
      </c>
    </row>
    <row r="24" spans="1:6" ht="24" customHeight="1" x14ac:dyDescent="0.25">
      <c r="A24" s="33" t="s">
        <v>124</v>
      </c>
      <c r="B24" s="34" t="s">
        <v>61</v>
      </c>
      <c r="C24" s="33">
        <v>1</v>
      </c>
      <c r="D24" s="33" t="s">
        <v>62</v>
      </c>
      <c r="E24" s="35"/>
      <c r="F24" s="36">
        <f>C24*E24</f>
        <v>0</v>
      </c>
    </row>
    <row r="25" spans="1:6" ht="24" customHeight="1" x14ac:dyDescent="0.25">
      <c r="A25" s="33" t="s">
        <v>125</v>
      </c>
      <c r="B25" s="34" t="s">
        <v>64</v>
      </c>
      <c r="C25" s="33">
        <v>1</v>
      </c>
      <c r="D25" s="33" t="s">
        <v>62</v>
      </c>
      <c r="E25" s="35"/>
      <c r="F25" s="36">
        <f>C25*E25</f>
        <v>0</v>
      </c>
    </row>
    <row r="26" spans="1:6" ht="24" customHeight="1" x14ac:dyDescent="0.25">
      <c r="A26" s="33" t="s">
        <v>126</v>
      </c>
      <c r="B26" s="34" t="s">
        <v>66</v>
      </c>
      <c r="C26" s="33">
        <v>1</v>
      </c>
      <c r="D26" s="33" t="s">
        <v>62</v>
      </c>
      <c r="E26" s="35"/>
      <c r="F26" s="36">
        <f>C26*E26</f>
        <v>0</v>
      </c>
    </row>
    <row r="27" spans="1:6" ht="24" customHeight="1" x14ac:dyDescent="0.25">
      <c r="A27" s="33" t="s">
        <v>127</v>
      </c>
      <c r="B27" s="34" t="s">
        <v>68</v>
      </c>
      <c r="C27" s="33">
        <v>1</v>
      </c>
      <c r="D27" s="33" t="s">
        <v>62</v>
      </c>
      <c r="E27" s="35"/>
      <c r="F27" s="36">
        <f>C27*E27</f>
        <v>0</v>
      </c>
    </row>
    <row r="28" spans="1:6" ht="24" customHeight="1" x14ac:dyDescent="0.25">
      <c r="A28" s="33" t="s">
        <v>128</v>
      </c>
      <c r="B28" s="34" t="s">
        <v>70</v>
      </c>
      <c r="C28" s="33">
        <v>1</v>
      </c>
      <c r="D28" s="33" t="s">
        <v>62</v>
      </c>
      <c r="E28" s="35"/>
      <c r="F28" s="36">
        <f>C28*E28</f>
        <v>0</v>
      </c>
    </row>
    <row r="29" spans="1:6" ht="15" customHeight="1" x14ac:dyDescent="0.25">
      <c r="A29" s="37"/>
      <c r="B29" s="38" t="s">
        <v>71</v>
      </c>
      <c r="C29" s="37"/>
      <c r="D29" s="37"/>
      <c r="E29" s="37"/>
      <c r="F29" s="39">
        <f>SUM(F24:F28)</f>
        <v>0</v>
      </c>
    </row>
    <row r="31" spans="1:6" ht="15" customHeight="1" x14ac:dyDescent="0.25">
      <c r="A31" s="30" t="s">
        <v>72</v>
      </c>
    </row>
    <row r="32" spans="1:6" ht="24" customHeight="1" x14ac:dyDescent="0.25">
      <c r="B32" s="34" t="s">
        <v>73</v>
      </c>
      <c r="E32" s="40"/>
      <c r="F32" s="41"/>
    </row>
    <row r="33" spans="1:6" ht="24" customHeight="1" x14ac:dyDescent="0.25">
      <c r="B33" s="34" t="s">
        <v>74</v>
      </c>
      <c r="E33" s="40"/>
      <c r="F33" s="41"/>
    </row>
    <row r="34" spans="1:6" ht="24" customHeight="1" x14ac:dyDescent="0.25">
      <c r="B34" s="34" t="s">
        <v>75</v>
      </c>
      <c r="E34" s="40"/>
      <c r="F34" s="41"/>
    </row>
    <row r="35" spans="1:6" ht="24" customHeight="1" x14ac:dyDescent="0.25">
      <c r="B35" s="34" t="s">
        <v>76</v>
      </c>
      <c r="E35" s="40"/>
      <c r="F35" s="41"/>
    </row>
    <row r="37" spans="1:6" ht="15" customHeight="1" x14ac:dyDescent="0.25">
      <c r="A37" s="46" t="s">
        <v>77</v>
      </c>
      <c r="B37" s="46"/>
      <c r="C37" s="46"/>
      <c r="D37" s="46"/>
      <c r="E37" s="46"/>
      <c r="F37" s="46"/>
    </row>
  </sheetData>
  <mergeCells count="1">
    <mergeCell ref="A37:F37"/>
  </mergeCells>
  <pageMargins left="0.75" right="0.75" top="1" bottom="1" header="0.511811023622047" footer="0.511811023622047"/>
  <pageSetup paperSize="5" scale="95" fitToHeight="0" orientation="landscape" r:id="rId1"/>
  <rowBreaks count="1" manualBreakCount="1">
    <brk id="20" max="16383" man="1"/>
  </rowBreaks>
</worksheet>
</file>

<file path=docMetadata/LabelInfo.xml><?xml version="1.0" encoding="utf-8"?>
<clbl:labelList xmlns:clbl="http://schemas.microsoft.com/office/2020/mipLabelMetadata">
  <clbl:label id="{e906065a-f03e-47ad-a4c4-6b139a08445c}" enabled="0" method="" siteId="{e906065a-f03e-47ad-a4c4-6b139a0844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Resumen</vt:lpstr>
      <vt:lpstr>Partida 1</vt:lpstr>
      <vt:lpstr>Partida 2</vt:lpstr>
      <vt:lpstr>Partida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Carlos Padilla Cruz</cp:lastModifiedBy>
  <cp:revision>0</cp:revision>
  <cp:lastPrinted>2026-09-22T20:15:27Z</cp:lastPrinted>
  <dcterms:created xsi:type="dcterms:W3CDTF">2026-09-11T00:35:03Z</dcterms:created>
  <dcterms:modified xsi:type="dcterms:W3CDTF">2026-09-22T20:19:29Z</dcterms:modified>
  <dc:language>en-US</dc:language>
</cp:coreProperties>
</file>